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1\20210908\MONITORAGGIO TRIMESTRALE\210630MonitoraggioSIECIC\"/>
    </mc:Choice>
  </mc:AlternateContent>
  <bookViews>
    <workbookView xWindow="0" yWindow="0" windowWidth="20490" windowHeight="7320"/>
  </bookViews>
  <sheets>
    <sheet name="Flussi SIECIC" sheetId="3" r:id="rId1"/>
    <sheet name="Variazione pendenti SIECIC" sheetId="2" r:id="rId2"/>
    <sheet name="Stratigrafia pendenti" sheetId="20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2" i="3" s="1"/>
  <c r="G30" i="3"/>
  <c r="H21" i="3"/>
  <c r="G21" i="3"/>
  <c r="H12" i="3"/>
  <c r="G12" i="3"/>
  <c r="G23" i="3" l="1"/>
  <c r="G14" i="3"/>
  <c r="E12" i="3"/>
  <c r="E21" i="3"/>
  <c r="E30" i="3"/>
  <c r="F30" i="3"/>
  <c r="F21" i="3"/>
  <c r="F12" i="3"/>
  <c r="E14" i="3" s="1"/>
  <c r="E32" i="3" l="1"/>
  <c r="E23" i="3"/>
  <c r="D30" i="3" l="1"/>
  <c r="C30" i="3"/>
  <c r="D21" i="3"/>
  <c r="C21" i="3"/>
  <c r="D12" i="3"/>
  <c r="C12" i="3"/>
  <c r="C32" i="3" l="1"/>
  <c r="C23" i="3"/>
  <c r="C14" i="3"/>
  <c r="F11" i="2" l="1"/>
  <c r="F9" i="2"/>
  <c r="F7" i="2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<sst xmlns="http://schemas.openxmlformats.org/spreadsheetml/2006/main" count="97" uniqueCount="41">
  <si>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</si>
  <si>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</si>
  <si>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</si>
  <si>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</si>
  <si>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</si>
  <si>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</si>
  <si>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</si>
  <si>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</si>
  <si>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</si>
  <si>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</si>
  <si>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</si>
  <si>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</si>
  <si>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</si>
  <si>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</si>
  <si>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</si>
  <si>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</si>
  <si>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</si>
  <si>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</si>
  <si>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</si>
  <si>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</si>
  <si>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</si>
  <si>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</si>
  <si>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</si>
  <si>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</si>
  <si>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</si>
  <si>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</si>
  <si>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</si>
  <si>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</si>
  <si>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</si>
  <si>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</si>
  <si>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</si>
  <si>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</si>
  <si>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2020</t>
  </si>
  <si>
    <t>Fino al 2010</t>
  </si>
  <si>
    <t>Pendenti al 31/12/2018</t>
  </si>
  <si>
    <t>Pendenti al 30 giugno 2021</t>
  </si>
  <si>
    <t>Ultimo aggiornamento del sistema di rilevazione avvenuto il 15 settembre 2021</t>
  </si>
  <si>
    <t>Anni 2019 - 30 giugno 2021</t>
  </si>
  <si>
    <t>Iscritti
 gen-giu 2021</t>
  </si>
  <si>
    <t>Definiti
 gen-giu 2021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</si>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</sst>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0" fillId="0" borderId="0" xfId="1" applyFont="1"/>
    <xf numFmtId="0" fontId="21" fillId="0" borderId="0" xfId="1" applyFont="1"/>
    <xf numFmtId="0" fontId="21" fillId="0" borderId="0" xfId="1" applyFont="1" applyBorder="1"/>
    <xf numFmtId="0" fontId="19" fillId="0" borderId="0" xfId="1" applyFont="1"/>
    <xf numFmtId="0" fontId="22" fillId="0" borderId="0" xfId="1" applyFont="1" applyFill="1"/>
    <xf numFmtId="0" fontId="21" fillId="0" borderId="0" xfId="1" applyFont="1" applyFill="1"/>
    <xf numFmtId="0" fontId="21" fillId="0" borderId="0" xfId="1" applyFont="1" applyFill="1" applyBorder="1"/>
    <xf numFmtId="0" fontId="22" fillId="0" borderId="1" xfId="1" applyFont="1" applyBorder="1" applyAlignment="1">
      <alignment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right" vertical="center" wrapText="1"/>
    </xf>
    <xf numFmtId="0" fontId="22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center"/>
    </xf>
    <xf numFmtId="3" fontId="22" fillId="0" borderId="1" xfId="1" applyNumberFormat="1" applyFont="1" applyBorder="1" applyAlignment="1">
      <alignment horizontal="center" vertical="center"/>
    </xf>
    <xf numFmtId="3" fontId="22" fillId="0" borderId="2" xfId="1" applyNumberFormat="1" applyFont="1" applyBorder="1" applyAlignment="1">
      <alignment horizontal="center" vertical="center"/>
    </xf>
    <xf numFmtId="164" fontId="22" fillId="0" borderId="1" xfId="2" applyNumberFormat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Border="1" applyAlignment="1">
      <alignment vertical="center" wrapText="1"/>
    </xf>
    <xf numFmtId="0" fontId="23" fillId="0" borderId="0" xfId="1" applyFont="1" applyBorder="1"/>
    <xf numFmtId="3" fontId="22" fillId="0" borderId="0" xfId="1" applyNumberFormat="1" applyFont="1" applyBorder="1" applyAlignment="1">
      <alignment horizontal="center"/>
    </xf>
    <xf numFmtId="164" fontId="22" fillId="0" borderId="0" xfId="2" applyNumberFormat="1" applyFont="1" applyBorder="1" applyAlignment="1">
      <alignment horizontal="center"/>
    </xf>
    <xf numFmtId="0" fontId="22" fillId="0" borderId="0" xfId="1" applyFont="1"/>
    <xf numFmtId="3" fontId="21" fillId="0" borderId="0" xfId="1" applyNumberFormat="1" applyFont="1"/>
    <xf numFmtId="3" fontId="21" fillId="0" borderId="0" xfId="1" applyNumberFormat="1" applyFont="1" applyBorder="1"/>
    <xf numFmtId="0" fontId="21" fillId="0" borderId="1" xfId="1" applyFont="1" applyBorder="1"/>
    <xf numFmtId="3" fontId="21" fillId="0" borderId="1" xfId="1" applyNumberFormat="1" applyFont="1" applyBorder="1"/>
    <xf numFmtId="0" fontId="25" fillId="0" borderId="3" xfId="1" applyFont="1" applyBorder="1"/>
    <xf numFmtId="3" fontId="22" fillId="0" borderId="3" xfId="1" applyNumberFormat="1" applyFont="1" applyBorder="1"/>
    <xf numFmtId="0" fontId="22" fillId="0" borderId="0" xfId="1" applyFont="1" applyBorder="1" applyAlignment="1">
      <alignment horizontal="left" vertical="center" wrapText="1"/>
    </xf>
    <xf numFmtId="0" fontId="25" fillId="0" borderId="1" xfId="1" applyFont="1" applyBorder="1"/>
    <xf numFmtId="0" fontId="21" fillId="0" borderId="1" xfId="1" applyNumberFormat="1" applyFont="1" applyBorder="1"/>
    <xf numFmtId="0" fontId="22" fillId="0" borderId="0" xfId="0" applyFont="1" applyFill="1"/>
    <xf numFmtId="0" fontId="22" fillId="0" borderId="1" xfId="0" applyFont="1" applyBorder="1" applyAlignment="1">
      <alignment horizontal="right" vertical="center" wrapText="1"/>
    </xf>
    <xf numFmtId="0" fontId="22" fillId="0" borderId="1" xfId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horizontal="center"/>
    </xf>
    <xf numFmtId="3" fontId="21" fillId="0" borderId="0" xfId="1" applyNumberFormat="1" applyFont="1" applyFill="1"/>
    <xf numFmtId="0" fontId="21" fillId="0" borderId="0" xfId="0" applyFont="1"/>
    <xf numFmtId="0" fontId="22" fillId="0" borderId="0" xfId="23" applyFont="1" applyFill="1"/>
    <xf numFmtId="0" fontId="22" fillId="0" borderId="0" xfId="31" applyFont="1"/>
    <xf numFmtId="0" fontId="26" fillId="0" borderId="0" xfId="37" applyFont="1"/>
    <xf numFmtId="0" fontId="20" fillId="0" borderId="0" xfId="38" applyFont="1"/>
    <xf numFmtId="0" fontId="21" fillId="0" borderId="0" xfId="38" applyFont="1"/>
    <xf numFmtId="0" fontId="19" fillId="0" borderId="0" xfId="38" applyFont="1"/>
    <xf numFmtId="0" fontId="22" fillId="0" borderId="0" xfId="38" applyFont="1" applyFill="1"/>
    <xf numFmtId="0" fontId="21" fillId="0" borderId="0" xfId="38" applyFont="1" applyFill="1"/>
    <xf numFmtId="0" fontId="22" fillId="0" borderId="1" xfId="38" applyFont="1" applyBorder="1" applyAlignment="1">
      <alignment vertical="center"/>
    </xf>
    <xf numFmtId="0" fontId="22" fillId="0" borderId="1" xfId="38" applyFont="1" applyBorder="1" applyAlignment="1">
      <alignment horizontal="right" vertical="center" wrapText="1"/>
    </xf>
    <xf numFmtId="14" fontId="22" fillId="0" borderId="1" xfId="38" applyNumberFormat="1" applyFont="1" applyBorder="1" applyAlignment="1">
      <alignment horizontal="right" vertical="center" wrapText="1"/>
    </xf>
    <xf numFmtId="0" fontId="21" fillId="0" borderId="1" xfId="38" applyFont="1" applyBorder="1"/>
    <xf numFmtId="3" fontId="21" fillId="0" borderId="1" xfId="38" applyNumberFormat="1" applyFont="1" applyBorder="1"/>
    <xf numFmtId="3" fontId="21" fillId="0" borderId="1" xfId="38" applyNumberFormat="1" applyFont="1" applyBorder="1" applyAlignment="1">
      <alignment horizontal="right"/>
    </xf>
    <xf numFmtId="0" fontId="25" fillId="0" borderId="3" xfId="38" applyFont="1" applyBorder="1"/>
    <xf numFmtId="3" fontId="25" fillId="0" borderId="3" xfId="38" applyNumberFormat="1" applyFont="1" applyBorder="1"/>
    <xf numFmtId="0" fontId="25" fillId="0" borderId="1" xfId="38" applyFont="1" applyBorder="1"/>
    <xf numFmtId="164" fontId="25" fillId="0" borderId="1" xfId="39" applyNumberFormat="1" applyFont="1" applyBorder="1"/>
    <xf numFmtId="0" fontId="22" fillId="0" borderId="0" xfId="38" applyFont="1"/>
    <xf numFmtId="3" fontId="21" fillId="0" borderId="0" xfId="38" applyNumberFormat="1" applyFont="1"/>
    <xf numFmtId="0" fontId="23" fillId="0" borderId="0" xfId="38" applyFont="1"/>
    <xf numFmtId="4" fontId="22" fillId="0" borderId="4" xfId="1" applyNumberFormat="1" applyFont="1" applyBorder="1" applyAlignment="1">
      <alignment horizontal="center" vertical="center"/>
    </xf>
    <xf numFmtId="4" fontId="22" fillId="0" borderId="5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6" xfId="38" applyFont="1" applyBorder="1" applyAlignment="1">
      <alignment horizontal="left" vertical="center" wrapText="1"/>
    </xf>
    <xf numFmtId="0" fontId="22" fillId="0" borderId="2" xfId="38" applyFont="1" applyBorder="1" applyAlignment="1">
      <alignment horizontal="left" vertical="center" wrapText="1"/>
    </xf>
    <xf numFmtId="0" fontId="22" fillId="0" borderId="3" xfId="38" applyFont="1" applyBorder="1" applyAlignment="1">
      <alignment horizontal="left" vertical="center" wrapText="1"/>
    </xf>
  </cellXfs>
  <cellStyles count="40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3 2" xfId="37"/>
    <cellStyle name="Normale 2 2 14" xfId="31"/>
    <cellStyle name="Normale 2 2 15" xfId="33"/>
    <cellStyle name="Normale 2 2 16" xfId="35"/>
    <cellStyle name="Normale 2 2 17" xfId="38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16" xfId="36"/>
    <cellStyle name="Percentuale 2 2 17" xfId="39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K36" sqref="K36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37</v>
      </c>
      <c r="B4" s="6"/>
      <c r="E4" s="37"/>
      <c r="F4" s="37"/>
      <c r="G4" s="37"/>
      <c r="H4" s="37"/>
    </row>
    <row r="5" spans="1:8" x14ac:dyDescent="0.2">
      <c r="A5" s="5"/>
      <c r="B5" s="6"/>
      <c r="E5" s="37"/>
      <c r="F5" s="37"/>
      <c r="G5" s="37"/>
      <c r="H5" s="37"/>
    </row>
    <row r="6" spans="1:8" ht="38.25" x14ac:dyDescent="0.2">
      <c r="A6" s="8" t="s">
        <v>2</v>
      </c>
      <c r="B6" s="8" t="s">
        <v>11</v>
      </c>
      <c r="C6" s="32" t="s">
        <v>28</v>
      </c>
      <c r="D6" s="32" t="s">
        <v>29</v>
      </c>
      <c r="E6" s="32" t="s">
        <v>31</v>
      </c>
      <c r="F6" s="32" t="s">
        <v>32</v>
      </c>
      <c r="G6" s="32" t="s">
        <v>38</v>
      </c>
      <c r="H6" s="32" t="s">
        <v>39</v>
      </c>
    </row>
    <row r="7" spans="1:8" x14ac:dyDescent="0.2">
      <c r="A7" s="61" t="s">
        <v>19</v>
      </c>
      <c r="B7" s="24" t="s">
        <v>3</v>
      </c>
      <c r="C7" s="25">
        <v>1132</v>
      </c>
      <c r="D7" s="25">
        <v>1299</v>
      </c>
      <c r="E7" s="25">
        <v>707</v>
      </c>
      <c r="F7" s="25">
        <v>679</v>
      </c>
      <c r="G7" s="25">
        <v>492</v>
      </c>
      <c r="H7" s="25">
        <v>710</v>
      </c>
    </row>
    <row r="8" spans="1:8" x14ac:dyDescent="0.2">
      <c r="A8" s="61" t="s">
        <v>14</v>
      </c>
      <c r="B8" s="24" t="s">
        <v>4</v>
      </c>
      <c r="C8" s="25">
        <v>51</v>
      </c>
      <c r="D8" s="25">
        <v>165</v>
      </c>
      <c r="E8" s="25">
        <v>44</v>
      </c>
      <c r="F8" s="25">
        <v>180</v>
      </c>
      <c r="G8" s="25">
        <v>27</v>
      </c>
      <c r="H8" s="25">
        <v>76</v>
      </c>
    </row>
    <row r="9" spans="1:8" x14ac:dyDescent="0.2">
      <c r="A9" s="61" t="s">
        <v>14</v>
      </c>
      <c r="B9" s="24" t="s">
        <v>5</v>
      </c>
      <c r="C9" s="25">
        <v>23</v>
      </c>
      <c r="D9" s="25">
        <v>37</v>
      </c>
      <c r="E9" s="25">
        <v>24</v>
      </c>
      <c r="F9" s="25">
        <v>21</v>
      </c>
      <c r="G9" s="25">
        <v>12</v>
      </c>
      <c r="H9" s="25">
        <v>22</v>
      </c>
    </row>
    <row r="10" spans="1:8" x14ac:dyDescent="0.2">
      <c r="A10" s="61" t="s">
        <v>14</v>
      </c>
      <c r="B10" s="24" t="s">
        <v>15</v>
      </c>
      <c r="C10" s="25">
        <v>11</v>
      </c>
      <c r="D10" s="25">
        <v>14</v>
      </c>
      <c r="E10" s="25">
        <v>9</v>
      </c>
      <c r="F10" s="25">
        <v>19</v>
      </c>
      <c r="G10" s="25">
        <v>5</v>
      </c>
      <c r="H10" s="25">
        <v>9</v>
      </c>
    </row>
    <row r="11" spans="1:8" x14ac:dyDescent="0.2">
      <c r="A11" s="61" t="s">
        <v>14</v>
      </c>
      <c r="B11" s="24" t="s">
        <v>7</v>
      </c>
      <c r="C11" s="25">
        <v>2</v>
      </c>
      <c r="D11" s="25">
        <v>1</v>
      </c>
      <c r="E11" s="25">
        <v>0</v>
      </c>
      <c r="F11" s="25">
        <v>1</v>
      </c>
      <c r="G11" s="25">
        <v>0</v>
      </c>
      <c r="H11" s="25">
        <v>0</v>
      </c>
    </row>
    <row r="12" spans="1:8" x14ac:dyDescent="0.2">
      <c r="A12" s="61"/>
      <c r="B12" s="26" t="s">
        <v>12</v>
      </c>
      <c r="C12" s="27">
        <f t="shared" ref="C12:D12" si="0">SUM(C7:C11)</f>
        <v>1219</v>
      </c>
      <c r="D12" s="27">
        <f t="shared" si="0"/>
        <v>1516</v>
      </c>
      <c r="E12" s="27">
        <f>SUM(E7:E11)</f>
        <v>784</v>
      </c>
      <c r="F12" s="27">
        <f>SUM(F7:F11)</f>
        <v>900</v>
      </c>
      <c r="G12" s="27">
        <f t="shared" ref="G12:H12" si="1">SUM(G7:G11)</f>
        <v>536</v>
      </c>
      <c r="H12" s="27">
        <f t="shared" si="1"/>
        <v>817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9">
        <f>D12/C12</f>
        <v>1.2436423297785071</v>
      </c>
      <c r="D14" s="60"/>
      <c r="E14" s="59">
        <f>F12/E12</f>
        <v>1.1479591836734695</v>
      </c>
      <c r="F14" s="60"/>
      <c r="G14" s="59">
        <f>H12/G12</f>
        <v>1.5242537313432836</v>
      </c>
      <c r="H14" s="60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61" t="s">
        <v>20</v>
      </c>
      <c r="B16" s="24" t="s">
        <v>3</v>
      </c>
      <c r="C16" s="25">
        <v>2496</v>
      </c>
      <c r="D16" s="25">
        <v>1789</v>
      </c>
      <c r="E16" s="25">
        <v>950</v>
      </c>
      <c r="F16" s="25">
        <v>1003</v>
      </c>
      <c r="G16" s="25">
        <v>533</v>
      </c>
      <c r="H16" s="25">
        <v>688</v>
      </c>
    </row>
    <row r="17" spans="1:8" x14ac:dyDescent="0.2">
      <c r="A17" s="61" t="s">
        <v>17</v>
      </c>
      <c r="B17" s="24" t="s">
        <v>4</v>
      </c>
      <c r="C17" s="25">
        <v>75</v>
      </c>
      <c r="D17" s="25">
        <v>214</v>
      </c>
      <c r="E17" s="25">
        <v>59</v>
      </c>
      <c r="F17" s="25">
        <v>262</v>
      </c>
      <c r="G17" s="25">
        <v>39</v>
      </c>
      <c r="H17" s="25">
        <v>97</v>
      </c>
    </row>
    <row r="18" spans="1:8" x14ac:dyDescent="0.2">
      <c r="A18" s="61" t="s">
        <v>17</v>
      </c>
      <c r="B18" s="24" t="s">
        <v>5</v>
      </c>
      <c r="C18" s="30">
        <v>57</v>
      </c>
      <c r="D18" s="25">
        <v>62</v>
      </c>
      <c r="E18" s="30">
        <v>36</v>
      </c>
      <c r="F18" s="25">
        <v>29</v>
      </c>
      <c r="G18" s="30">
        <v>15</v>
      </c>
      <c r="H18" s="25">
        <v>14</v>
      </c>
    </row>
    <row r="19" spans="1:8" x14ac:dyDescent="0.2">
      <c r="A19" s="61" t="s">
        <v>17</v>
      </c>
      <c r="B19" s="24" t="s">
        <v>15</v>
      </c>
      <c r="C19" s="25">
        <v>21</v>
      </c>
      <c r="D19" s="25">
        <v>32</v>
      </c>
      <c r="E19" s="25">
        <v>10</v>
      </c>
      <c r="F19" s="25">
        <v>15</v>
      </c>
      <c r="G19" s="25">
        <v>3</v>
      </c>
      <c r="H19" s="25">
        <v>9</v>
      </c>
    </row>
    <row r="20" spans="1:8" x14ac:dyDescent="0.2">
      <c r="A20" s="61" t="s">
        <v>17</v>
      </c>
      <c r="B20" s="24" t="s">
        <v>7</v>
      </c>
      <c r="C20" s="25">
        <v>3</v>
      </c>
      <c r="D20" s="25">
        <v>2</v>
      </c>
      <c r="E20" s="25">
        <v>1</v>
      </c>
      <c r="F20" s="25">
        <v>1</v>
      </c>
      <c r="G20" s="25">
        <v>1</v>
      </c>
      <c r="H20" s="25">
        <v>1</v>
      </c>
    </row>
    <row r="21" spans="1:8" x14ac:dyDescent="0.2">
      <c r="A21" s="61"/>
      <c r="B21" s="26" t="s">
        <v>12</v>
      </c>
      <c r="C21" s="27">
        <f t="shared" ref="C21:D21" si="2">SUM(C16:C20)</f>
        <v>2652</v>
      </c>
      <c r="D21" s="27">
        <f t="shared" si="2"/>
        <v>2099</v>
      </c>
      <c r="E21" s="27">
        <f>SUM(E16:E20)</f>
        <v>1056</v>
      </c>
      <c r="F21" s="27">
        <f>SUM(F16:F20)</f>
        <v>1310</v>
      </c>
      <c r="G21" s="27">
        <f t="shared" ref="G21:H21" si="3">SUM(G16:G20)</f>
        <v>591</v>
      </c>
      <c r="H21" s="27">
        <f t="shared" si="3"/>
        <v>809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9">
        <f>D21/C21</f>
        <v>0.79147812971342379</v>
      </c>
      <c r="D23" s="60"/>
      <c r="E23" s="59">
        <f>F21/E21</f>
        <v>1.240530303030303</v>
      </c>
      <c r="F23" s="60"/>
      <c r="G23" s="59">
        <f>H21/G21</f>
        <v>1.3688663282571911</v>
      </c>
      <c r="H23" s="60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61" t="s">
        <v>21</v>
      </c>
      <c r="B25" s="24" t="s">
        <v>3</v>
      </c>
      <c r="C25" s="25">
        <v>1443</v>
      </c>
      <c r="D25" s="25">
        <v>1535</v>
      </c>
      <c r="E25" s="25">
        <v>818</v>
      </c>
      <c r="F25" s="25">
        <v>1473</v>
      </c>
      <c r="G25" s="25">
        <v>493</v>
      </c>
      <c r="H25" s="25">
        <v>984</v>
      </c>
    </row>
    <row r="26" spans="1:8" x14ac:dyDescent="0.2">
      <c r="A26" s="61"/>
      <c r="B26" s="24" t="s">
        <v>4</v>
      </c>
      <c r="C26" s="25">
        <v>110</v>
      </c>
      <c r="D26" s="25">
        <v>211</v>
      </c>
      <c r="E26" s="25">
        <v>83</v>
      </c>
      <c r="F26" s="25">
        <v>172</v>
      </c>
      <c r="G26" s="25">
        <v>63</v>
      </c>
      <c r="H26" s="25">
        <v>96</v>
      </c>
    </row>
    <row r="27" spans="1:8" x14ac:dyDescent="0.2">
      <c r="A27" s="61"/>
      <c r="B27" s="24" t="s">
        <v>5</v>
      </c>
      <c r="C27" s="25">
        <v>78</v>
      </c>
      <c r="D27" s="25">
        <v>92</v>
      </c>
      <c r="E27" s="25">
        <v>56</v>
      </c>
      <c r="F27" s="25">
        <v>56</v>
      </c>
      <c r="G27" s="25">
        <v>36</v>
      </c>
      <c r="H27" s="25">
        <v>36</v>
      </c>
    </row>
    <row r="28" spans="1:8" x14ac:dyDescent="0.2">
      <c r="A28" s="61"/>
      <c r="B28" s="24" t="s">
        <v>15</v>
      </c>
      <c r="C28" s="25">
        <v>21</v>
      </c>
      <c r="D28" s="25">
        <v>39</v>
      </c>
      <c r="E28" s="25">
        <v>16</v>
      </c>
      <c r="F28" s="25">
        <v>25</v>
      </c>
      <c r="G28" s="25">
        <v>15</v>
      </c>
      <c r="H28" s="25">
        <v>23</v>
      </c>
    </row>
    <row r="29" spans="1:8" x14ac:dyDescent="0.2">
      <c r="A29" s="61"/>
      <c r="B29" s="24" t="s">
        <v>7</v>
      </c>
      <c r="C29" s="25">
        <v>2</v>
      </c>
      <c r="D29" s="25">
        <v>1</v>
      </c>
      <c r="E29" s="25">
        <v>4</v>
      </c>
      <c r="F29" s="25">
        <v>2</v>
      </c>
      <c r="G29" s="25">
        <v>1</v>
      </c>
      <c r="H29" s="25">
        <v>2</v>
      </c>
    </row>
    <row r="30" spans="1:8" x14ac:dyDescent="0.2">
      <c r="A30" s="61"/>
      <c r="B30" s="26" t="s">
        <v>12</v>
      </c>
      <c r="C30" s="27">
        <f t="shared" ref="C30:D30" si="4">SUM(C25:C29)</f>
        <v>1654</v>
      </c>
      <c r="D30" s="27">
        <f t="shared" si="4"/>
        <v>1878</v>
      </c>
      <c r="E30" s="27">
        <f>SUM(E25:E29)</f>
        <v>977</v>
      </c>
      <c r="F30" s="27">
        <f>SUM(F25:F29)</f>
        <v>1728</v>
      </c>
      <c r="G30" s="27">
        <f t="shared" ref="G30:H30" si="5">SUM(G25:G29)</f>
        <v>608</v>
      </c>
      <c r="H30" s="27">
        <f t="shared" si="5"/>
        <v>1141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9">
        <f>D30/C30</f>
        <v>1.1354292623941959</v>
      </c>
      <c r="D32" s="60"/>
      <c r="E32" s="59">
        <f>F30/E30</f>
        <v>1.7686796315250768</v>
      </c>
      <c r="F32" s="60"/>
      <c r="G32" s="59">
        <f>H30/G30</f>
        <v>1.8766447368421053</v>
      </c>
      <c r="H32" s="60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58" t="s">
        <v>36</v>
      </c>
    </row>
    <row r="35" spans="1:8" x14ac:dyDescent="0.2">
      <c r="A35" s="40" t="s">
        <v>30</v>
      </c>
    </row>
    <row r="36" spans="1:8" x14ac:dyDescent="0.2">
      <c r="A36" s="39"/>
    </row>
  </sheetData>
  <mergeCells count="12">
    <mergeCell ref="C32:D32"/>
    <mergeCell ref="A25:A30"/>
    <mergeCell ref="A7:A12"/>
    <mergeCell ref="A16:A21"/>
    <mergeCell ref="C14:D14"/>
    <mergeCell ref="C23:D23"/>
    <mergeCell ref="G14:H14"/>
    <mergeCell ref="G23:H23"/>
    <mergeCell ref="G32:H32"/>
    <mergeCell ref="E14:F14"/>
    <mergeCell ref="E32:F32"/>
    <mergeCell ref="E23:F23"/>
  </mergeCells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E14:F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23:F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E32:F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I12" sqref="I12:I14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35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34</v>
      </c>
      <c r="D6" s="9" t="s">
        <v>40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1702</v>
      </c>
      <c r="D7" s="13">
        <v>1344</v>
      </c>
      <c r="E7" s="14"/>
      <c r="F7" s="15">
        <f>(D7-C7)/C7</f>
        <v>-0.21034077555816685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1624</v>
      </c>
      <c r="D9" s="13">
        <v>1905</v>
      </c>
      <c r="E9" s="14"/>
      <c r="F9" s="15">
        <f>(D9-C9)/C9</f>
        <v>0.1730295566502463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2974</v>
      </c>
      <c r="D11" s="13">
        <v>1653</v>
      </c>
      <c r="E11" s="14"/>
      <c r="F11" s="15">
        <f>(D11-C11)/C11</f>
        <v>-0.44418291862811027</v>
      </c>
    </row>
    <row r="12" spans="1:6" x14ac:dyDescent="0.2">
      <c r="C12" s="22"/>
      <c r="D12" s="22"/>
      <c r="E12" s="23"/>
    </row>
    <row r="13" spans="1:6" x14ac:dyDescent="0.2">
      <c r="A13" s="58" t="s">
        <v>36</v>
      </c>
    </row>
    <row r="14" spans="1:6" x14ac:dyDescent="0.2">
      <c r="A14" s="40" t="s">
        <v>30</v>
      </c>
    </row>
    <row r="15" spans="1:6" x14ac:dyDescent="0.2">
      <c r="A15" s="39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A31" sqref="A31"/>
    </sheetView>
  </sheetViews>
  <sheetFormatPr defaultColWidth="9.140625" defaultRowHeight="12.75" x14ac:dyDescent="0.2"/>
  <cols>
    <col min="1" max="1" width="15.28515625" style="56" customWidth="1"/>
    <col min="2" max="2" width="40.140625" style="42" customWidth="1"/>
    <col min="3" max="3" width="11" style="42" customWidth="1"/>
    <col min="4" max="5" width="9.140625" style="42"/>
    <col min="6" max="6" width="10.5703125" style="42" customWidth="1"/>
    <col min="7" max="12" width="9.140625" style="42"/>
    <col min="13" max="13" width="11.5703125" style="42" customWidth="1"/>
    <col min="14" max="14" width="10.7109375" style="42" bestFit="1" customWidth="1"/>
    <col min="15" max="16384" width="9.140625" style="42"/>
  </cols>
  <sheetData>
    <row r="1" spans="1:15" ht="15.75" x14ac:dyDescent="0.25">
      <c r="A1" s="41" t="s">
        <v>24</v>
      </c>
    </row>
    <row r="2" spans="1:15" ht="15" x14ac:dyDescent="0.25">
      <c r="A2" s="43" t="s">
        <v>0</v>
      </c>
    </row>
    <row r="3" spans="1:15" x14ac:dyDescent="0.2">
      <c r="A3" s="44" t="s">
        <v>1</v>
      </c>
      <c r="B3" s="45"/>
    </row>
    <row r="4" spans="1:15" x14ac:dyDescent="0.2">
      <c r="A4" s="44" t="s">
        <v>35</v>
      </c>
      <c r="B4" s="45"/>
    </row>
    <row r="6" spans="1:15" x14ac:dyDescent="0.2">
      <c r="A6" s="46" t="s">
        <v>2</v>
      </c>
      <c r="B6" s="46" t="s">
        <v>11</v>
      </c>
      <c r="C6" s="47" t="s">
        <v>33</v>
      </c>
      <c r="D6" s="47">
        <v>2011</v>
      </c>
      <c r="E6" s="47">
        <v>2012</v>
      </c>
      <c r="F6" s="47">
        <v>2013</v>
      </c>
      <c r="G6" s="47">
        <v>2014</v>
      </c>
      <c r="H6" s="47">
        <v>2015</v>
      </c>
      <c r="I6" s="47">
        <v>2016</v>
      </c>
      <c r="J6" s="47">
        <v>2017</v>
      </c>
      <c r="K6" s="47">
        <v>2018</v>
      </c>
      <c r="L6" s="47">
        <v>2019</v>
      </c>
      <c r="M6" s="47">
        <v>2020</v>
      </c>
      <c r="N6" s="48">
        <v>44377</v>
      </c>
      <c r="O6" s="47" t="s">
        <v>23</v>
      </c>
    </row>
    <row r="7" spans="1:15" ht="12.75" customHeight="1" x14ac:dyDescent="0.2">
      <c r="A7" s="62" t="s">
        <v>25</v>
      </c>
      <c r="B7" s="49" t="s">
        <v>3</v>
      </c>
      <c r="C7" s="50">
        <v>6</v>
      </c>
      <c r="D7" s="50">
        <v>1</v>
      </c>
      <c r="E7" s="50"/>
      <c r="F7" s="50">
        <v>7</v>
      </c>
      <c r="G7" s="50">
        <v>8</v>
      </c>
      <c r="H7" s="50">
        <v>4</v>
      </c>
      <c r="I7" s="50">
        <v>9</v>
      </c>
      <c r="J7" s="50">
        <v>38</v>
      </c>
      <c r="K7" s="50">
        <v>64</v>
      </c>
      <c r="L7" s="50">
        <v>140</v>
      </c>
      <c r="M7" s="50">
        <v>172</v>
      </c>
      <c r="N7" s="50">
        <v>304</v>
      </c>
      <c r="O7" s="50">
        <v>753</v>
      </c>
    </row>
    <row r="8" spans="1:15" x14ac:dyDescent="0.2">
      <c r="A8" s="63"/>
      <c r="B8" s="49" t="s">
        <v>4</v>
      </c>
      <c r="C8" s="50">
        <v>85</v>
      </c>
      <c r="D8" s="50">
        <v>12</v>
      </c>
      <c r="E8" s="50">
        <v>27</v>
      </c>
      <c r="F8" s="50">
        <v>19</v>
      </c>
      <c r="G8" s="50">
        <v>36</v>
      </c>
      <c r="H8" s="50">
        <v>26</v>
      </c>
      <c r="I8" s="50">
        <v>23</v>
      </c>
      <c r="J8" s="50">
        <v>26</v>
      </c>
      <c r="K8" s="50">
        <v>36</v>
      </c>
      <c r="L8" s="50">
        <v>21</v>
      </c>
      <c r="M8" s="50">
        <v>27</v>
      </c>
      <c r="N8" s="50">
        <v>25</v>
      </c>
      <c r="O8" s="50">
        <v>363</v>
      </c>
    </row>
    <row r="9" spans="1:15" x14ac:dyDescent="0.2">
      <c r="A9" s="63"/>
      <c r="B9" s="49" t="s">
        <v>5</v>
      </c>
      <c r="C9" s="50">
        <v>3</v>
      </c>
      <c r="D9" s="50"/>
      <c r="E9" s="50"/>
      <c r="F9" s="50"/>
      <c r="G9" s="50">
        <v>2</v>
      </c>
      <c r="H9" s="50"/>
      <c r="I9" s="50"/>
      <c r="J9" s="50"/>
      <c r="K9" s="50"/>
      <c r="L9" s="50"/>
      <c r="M9" s="50">
        <v>1</v>
      </c>
      <c r="N9" s="50">
        <v>6</v>
      </c>
      <c r="O9" s="50">
        <v>12</v>
      </c>
    </row>
    <row r="10" spans="1:15" x14ac:dyDescent="0.2">
      <c r="A10" s="63"/>
      <c r="B10" s="49" t="s">
        <v>6</v>
      </c>
      <c r="C10" s="50">
        <v>114</v>
      </c>
      <c r="D10" s="50">
        <v>5</v>
      </c>
      <c r="E10" s="50">
        <v>8</v>
      </c>
      <c r="F10" s="50">
        <v>12</v>
      </c>
      <c r="G10" s="50">
        <v>13</v>
      </c>
      <c r="H10" s="50">
        <v>13</v>
      </c>
      <c r="I10" s="50">
        <v>11</v>
      </c>
      <c r="J10" s="50">
        <v>10</v>
      </c>
      <c r="K10" s="50">
        <v>7</v>
      </c>
      <c r="L10" s="50">
        <v>7</v>
      </c>
      <c r="M10" s="50">
        <v>9</v>
      </c>
      <c r="N10" s="50">
        <v>5</v>
      </c>
      <c r="O10" s="50">
        <v>214</v>
      </c>
    </row>
    <row r="11" spans="1:15" x14ac:dyDescent="0.2">
      <c r="A11" s="63"/>
      <c r="B11" s="49" t="s">
        <v>7</v>
      </c>
      <c r="C11" s="50"/>
      <c r="D11" s="51"/>
      <c r="E11" s="51">
        <v>1</v>
      </c>
      <c r="F11" s="50">
        <v>1</v>
      </c>
      <c r="G11" s="50"/>
      <c r="H11" s="50"/>
      <c r="I11" s="50"/>
      <c r="J11" s="50"/>
      <c r="K11" s="50"/>
      <c r="L11" s="50"/>
      <c r="M11" s="50"/>
      <c r="N11" s="50"/>
      <c r="O11" s="50">
        <v>2</v>
      </c>
    </row>
    <row r="12" spans="1:15" x14ac:dyDescent="0.2">
      <c r="A12" s="63"/>
      <c r="B12" s="52" t="s">
        <v>8</v>
      </c>
      <c r="C12" s="53">
        <v>208</v>
      </c>
      <c r="D12" s="53">
        <v>18</v>
      </c>
      <c r="E12" s="53">
        <v>36</v>
      </c>
      <c r="F12" s="53">
        <v>39</v>
      </c>
      <c r="G12" s="53">
        <v>59</v>
      </c>
      <c r="H12" s="53">
        <v>43</v>
      </c>
      <c r="I12" s="53">
        <v>43</v>
      </c>
      <c r="J12" s="53">
        <v>74</v>
      </c>
      <c r="K12" s="53">
        <v>107</v>
      </c>
      <c r="L12" s="53">
        <v>168</v>
      </c>
      <c r="M12" s="53">
        <v>209</v>
      </c>
      <c r="N12" s="53">
        <v>340</v>
      </c>
      <c r="O12" s="53">
        <v>1344</v>
      </c>
    </row>
    <row r="13" spans="1:15" x14ac:dyDescent="0.2">
      <c r="A13" s="64"/>
      <c r="B13" s="54" t="s">
        <v>9</v>
      </c>
      <c r="C13" s="55">
        <v>0.15476190476190499</v>
      </c>
      <c r="D13" s="55">
        <v>1.33928571428571E-2</v>
      </c>
      <c r="E13" s="55">
        <v>2.6785714285714302E-2</v>
      </c>
      <c r="F13" s="55">
        <v>2.9017857142857099E-2</v>
      </c>
      <c r="G13" s="55">
        <v>4.38988095238095E-2</v>
      </c>
      <c r="H13" s="55">
        <v>3.1994047619047603E-2</v>
      </c>
      <c r="I13" s="55">
        <v>3.1994047619047603E-2</v>
      </c>
      <c r="J13" s="55">
        <v>5.5059523809523801E-2</v>
      </c>
      <c r="K13" s="55">
        <v>7.9613095238095205E-2</v>
      </c>
      <c r="L13" s="55">
        <v>0.125</v>
      </c>
      <c r="M13" s="55">
        <v>0.155505952380952</v>
      </c>
      <c r="N13" s="55">
        <v>0.25297619047619002</v>
      </c>
      <c r="O13" s="55">
        <v>1</v>
      </c>
    </row>
    <row r="14" spans="1:15" x14ac:dyDescent="0.2">
      <c r="C14" s="57"/>
      <c r="D14" s="57"/>
      <c r="E14" s="57"/>
      <c r="F14" s="57"/>
      <c r="G14" s="57"/>
    </row>
    <row r="15" spans="1:15" ht="12.75" customHeight="1" x14ac:dyDescent="0.2">
      <c r="A15" s="62" t="s">
        <v>26</v>
      </c>
      <c r="B15" s="49" t="s">
        <v>3</v>
      </c>
      <c r="C15" s="50">
        <v>7</v>
      </c>
      <c r="D15" s="50">
        <v>6</v>
      </c>
      <c r="E15" s="50"/>
      <c r="F15" s="50">
        <v>6</v>
      </c>
      <c r="G15" s="50">
        <v>1</v>
      </c>
      <c r="H15" s="50">
        <v>1</v>
      </c>
      <c r="I15" s="50">
        <v>3</v>
      </c>
      <c r="J15" s="50">
        <v>5</v>
      </c>
      <c r="K15" s="50">
        <v>28</v>
      </c>
      <c r="L15" s="50">
        <v>223</v>
      </c>
      <c r="M15" s="50">
        <v>354</v>
      </c>
      <c r="N15" s="50">
        <v>517</v>
      </c>
      <c r="O15" s="50">
        <v>1151</v>
      </c>
    </row>
    <row r="16" spans="1:15" x14ac:dyDescent="0.2">
      <c r="A16" s="63"/>
      <c r="B16" s="49" t="s">
        <v>4</v>
      </c>
      <c r="C16" s="50">
        <v>158</v>
      </c>
      <c r="D16" s="50">
        <v>28</v>
      </c>
      <c r="E16" s="50">
        <v>23</v>
      </c>
      <c r="F16" s="50">
        <v>30</v>
      </c>
      <c r="G16" s="50">
        <v>39</v>
      </c>
      <c r="H16" s="50">
        <v>30</v>
      </c>
      <c r="I16" s="50">
        <v>35</v>
      </c>
      <c r="J16" s="50">
        <v>43</v>
      </c>
      <c r="K16" s="50">
        <v>52</v>
      </c>
      <c r="L16" s="50">
        <v>38</v>
      </c>
      <c r="M16" s="50">
        <v>46</v>
      </c>
      <c r="N16" s="50">
        <v>38</v>
      </c>
      <c r="O16" s="50">
        <v>560</v>
      </c>
    </row>
    <row r="17" spans="1:15" x14ac:dyDescent="0.2">
      <c r="A17" s="63"/>
      <c r="B17" s="49" t="s">
        <v>5</v>
      </c>
      <c r="C17" s="50"/>
      <c r="D17" s="50"/>
      <c r="E17" s="50"/>
      <c r="F17" s="50"/>
      <c r="G17" s="50"/>
      <c r="H17" s="50"/>
      <c r="I17" s="50"/>
      <c r="J17" s="50"/>
      <c r="K17" s="50"/>
      <c r="L17" s="50">
        <v>1</v>
      </c>
      <c r="M17" s="50">
        <v>6</v>
      </c>
      <c r="N17" s="50">
        <v>14</v>
      </c>
      <c r="O17" s="50">
        <v>21</v>
      </c>
    </row>
    <row r="18" spans="1:15" x14ac:dyDescent="0.2">
      <c r="A18" s="63"/>
      <c r="B18" s="49" t="s">
        <v>6</v>
      </c>
      <c r="C18" s="50">
        <v>74</v>
      </c>
      <c r="D18" s="50">
        <v>2</v>
      </c>
      <c r="E18" s="50">
        <v>2</v>
      </c>
      <c r="F18" s="50">
        <v>8</v>
      </c>
      <c r="G18" s="50">
        <v>11</v>
      </c>
      <c r="H18" s="50">
        <v>9</v>
      </c>
      <c r="I18" s="50">
        <v>2</v>
      </c>
      <c r="J18" s="50">
        <v>9</v>
      </c>
      <c r="K18" s="50">
        <v>8</v>
      </c>
      <c r="L18" s="50">
        <v>18</v>
      </c>
      <c r="M18" s="50">
        <v>10</v>
      </c>
      <c r="N18" s="50">
        <v>3</v>
      </c>
      <c r="O18" s="50">
        <v>156</v>
      </c>
    </row>
    <row r="19" spans="1:15" x14ac:dyDescent="0.2">
      <c r="A19" s="63"/>
      <c r="B19" s="49" t="s">
        <v>7</v>
      </c>
      <c r="C19" s="50">
        <v>5</v>
      </c>
      <c r="D19" s="51">
        <v>2</v>
      </c>
      <c r="E19" s="51">
        <v>1</v>
      </c>
      <c r="F19" s="50">
        <v>2</v>
      </c>
      <c r="G19" s="50">
        <v>1</v>
      </c>
      <c r="H19" s="50"/>
      <c r="I19" s="50">
        <v>1</v>
      </c>
      <c r="J19" s="50">
        <v>1</v>
      </c>
      <c r="K19" s="50"/>
      <c r="L19" s="50">
        <v>3</v>
      </c>
      <c r="M19" s="50"/>
      <c r="N19" s="50">
        <v>1</v>
      </c>
      <c r="O19" s="50">
        <v>17</v>
      </c>
    </row>
    <row r="20" spans="1:15" x14ac:dyDescent="0.2">
      <c r="A20" s="63"/>
      <c r="B20" s="52" t="s">
        <v>8</v>
      </c>
      <c r="C20" s="53">
        <v>244</v>
      </c>
      <c r="D20" s="53">
        <v>38</v>
      </c>
      <c r="E20" s="53">
        <v>26</v>
      </c>
      <c r="F20" s="53">
        <v>46</v>
      </c>
      <c r="G20" s="53">
        <v>52</v>
      </c>
      <c r="H20" s="53">
        <v>40</v>
      </c>
      <c r="I20" s="53">
        <v>41</v>
      </c>
      <c r="J20" s="53">
        <v>58</v>
      </c>
      <c r="K20" s="53">
        <v>88</v>
      </c>
      <c r="L20" s="53">
        <v>283</v>
      </c>
      <c r="M20" s="53">
        <v>416</v>
      </c>
      <c r="N20" s="53">
        <v>573</v>
      </c>
      <c r="O20" s="53">
        <v>1905</v>
      </c>
    </row>
    <row r="21" spans="1:15" x14ac:dyDescent="0.2">
      <c r="A21" s="64"/>
      <c r="B21" s="54" t="s">
        <v>9</v>
      </c>
      <c r="C21" s="55">
        <v>0.128083989501312</v>
      </c>
      <c r="D21" s="55">
        <v>1.99475065616798E-2</v>
      </c>
      <c r="E21" s="55">
        <v>1.36482939632546E-2</v>
      </c>
      <c r="F21" s="55">
        <v>2.4146981627296601E-2</v>
      </c>
      <c r="G21" s="55">
        <v>2.72965879265092E-2</v>
      </c>
      <c r="H21" s="55">
        <v>2.0997375328084E-2</v>
      </c>
      <c r="I21" s="55">
        <v>2.1522309711286099E-2</v>
      </c>
      <c r="J21" s="55">
        <v>3.0446194225721802E-2</v>
      </c>
      <c r="K21" s="55">
        <v>4.6194225721784797E-2</v>
      </c>
      <c r="L21" s="55">
        <v>0.14855643044619399</v>
      </c>
      <c r="M21" s="55">
        <v>0.21837270341207299</v>
      </c>
      <c r="N21" s="55">
        <v>0.30078740157480299</v>
      </c>
      <c r="O21" s="55">
        <v>1</v>
      </c>
    </row>
    <row r="22" spans="1:15" x14ac:dyDescent="0.2">
      <c r="C22" s="57"/>
      <c r="D22" s="57"/>
      <c r="E22" s="57"/>
      <c r="F22" s="57"/>
      <c r="G22" s="57"/>
    </row>
    <row r="23" spans="1:15" ht="12.75" customHeight="1" x14ac:dyDescent="0.2">
      <c r="A23" s="62" t="s">
        <v>27</v>
      </c>
      <c r="B23" s="49" t="s">
        <v>3</v>
      </c>
      <c r="C23" s="50">
        <v>44</v>
      </c>
      <c r="D23" s="50">
        <v>1</v>
      </c>
      <c r="E23" s="50"/>
      <c r="F23" s="50">
        <v>1</v>
      </c>
      <c r="G23" s="50">
        <v>3</v>
      </c>
      <c r="H23" s="50">
        <v>1</v>
      </c>
      <c r="I23" s="50">
        <v>14</v>
      </c>
      <c r="J23" s="50">
        <v>24</v>
      </c>
      <c r="K23" s="50">
        <v>44</v>
      </c>
      <c r="L23" s="50">
        <v>189</v>
      </c>
      <c r="M23" s="50">
        <v>281</v>
      </c>
      <c r="N23" s="50">
        <v>373</v>
      </c>
      <c r="O23" s="50">
        <v>975</v>
      </c>
    </row>
    <row r="24" spans="1:15" x14ac:dyDescent="0.2">
      <c r="A24" s="63"/>
      <c r="B24" s="49" t="s">
        <v>4</v>
      </c>
      <c r="C24" s="50">
        <v>50</v>
      </c>
      <c r="D24" s="50">
        <v>4</v>
      </c>
      <c r="E24" s="50">
        <v>8</v>
      </c>
      <c r="F24" s="50">
        <v>7</v>
      </c>
      <c r="G24" s="50">
        <v>20</v>
      </c>
      <c r="H24" s="50">
        <v>19</v>
      </c>
      <c r="I24" s="50">
        <v>24</v>
      </c>
      <c r="J24" s="50">
        <v>47</v>
      </c>
      <c r="K24" s="50">
        <v>52</v>
      </c>
      <c r="L24" s="50">
        <v>59</v>
      </c>
      <c r="M24" s="50">
        <v>45</v>
      </c>
      <c r="N24" s="50">
        <v>55</v>
      </c>
      <c r="O24" s="50">
        <v>390</v>
      </c>
    </row>
    <row r="25" spans="1:15" x14ac:dyDescent="0.2">
      <c r="A25" s="63"/>
      <c r="B25" s="49" t="s">
        <v>5</v>
      </c>
      <c r="C25" s="50"/>
      <c r="D25" s="50"/>
      <c r="E25" s="50"/>
      <c r="F25" s="50"/>
      <c r="G25" s="50"/>
      <c r="H25" s="50"/>
      <c r="I25" s="50"/>
      <c r="J25" s="50"/>
      <c r="K25" s="50"/>
      <c r="L25" s="50">
        <v>2</v>
      </c>
      <c r="M25" s="50">
        <v>6</v>
      </c>
      <c r="N25" s="50">
        <v>22</v>
      </c>
      <c r="O25" s="50">
        <v>30</v>
      </c>
    </row>
    <row r="26" spans="1:15" x14ac:dyDescent="0.2">
      <c r="A26" s="63"/>
      <c r="B26" s="49" t="s">
        <v>6</v>
      </c>
      <c r="C26" s="50">
        <v>98</v>
      </c>
      <c r="D26" s="50">
        <v>8</v>
      </c>
      <c r="E26" s="50">
        <v>9</v>
      </c>
      <c r="F26" s="50">
        <v>12</v>
      </c>
      <c r="G26" s="50">
        <v>9</v>
      </c>
      <c r="H26" s="50">
        <v>19</v>
      </c>
      <c r="I26" s="50">
        <v>9</v>
      </c>
      <c r="J26" s="50">
        <v>17</v>
      </c>
      <c r="K26" s="50">
        <v>23</v>
      </c>
      <c r="L26" s="50">
        <v>17</v>
      </c>
      <c r="M26" s="50">
        <v>13</v>
      </c>
      <c r="N26" s="50">
        <v>15</v>
      </c>
      <c r="O26" s="50">
        <v>249</v>
      </c>
    </row>
    <row r="27" spans="1:15" x14ac:dyDescent="0.2">
      <c r="A27" s="63"/>
      <c r="B27" s="49" t="s">
        <v>7</v>
      </c>
      <c r="C27" s="50">
        <v>3</v>
      </c>
      <c r="D27" s="51"/>
      <c r="E27" s="51"/>
      <c r="F27" s="50"/>
      <c r="G27" s="50"/>
      <c r="H27" s="50">
        <v>1</v>
      </c>
      <c r="I27" s="50"/>
      <c r="J27" s="50"/>
      <c r="K27" s="50"/>
      <c r="L27" s="50">
        <v>1</v>
      </c>
      <c r="M27" s="50">
        <v>3</v>
      </c>
      <c r="N27" s="50">
        <v>1</v>
      </c>
      <c r="O27" s="50">
        <v>9</v>
      </c>
    </row>
    <row r="28" spans="1:15" x14ac:dyDescent="0.2">
      <c r="A28" s="63"/>
      <c r="B28" s="52" t="s">
        <v>8</v>
      </c>
      <c r="C28" s="53">
        <v>195</v>
      </c>
      <c r="D28" s="53">
        <v>13</v>
      </c>
      <c r="E28" s="53">
        <v>17</v>
      </c>
      <c r="F28" s="53">
        <v>20</v>
      </c>
      <c r="G28" s="53">
        <v>32</v>
      </c>
      <c r="H28" s="53">
        <v>40</v>
      </c>
      <c r="I28" s="53">
        <v>47</v>
      </c>
      <c r="J28" s="53">
        <v>88</v>
      </c>
      <c r="K28" s="53">
        <v>119</v>
      </c>
      <c r="L28" s="53">
        <v>268</v>
      </c>
      <c r="M28" s="53">
        <v>348</v>
      </c>
      <c r="N28" s="53">
        <v>466</v>
      </c>
      <c r="O28" s="53">
        <v>1653</v>
      </c>
    </row>
    <row r="29" spans="1:15" x14ac:dyDescent="0.2">
      <c r="A29" s="64"/>
      <c r="B29" s="54" t="s">
        <v>9</v>
      </c>
      <c r="C29" s="55">
        <v>0.117967332123412</v>
      </c>
      <c r="D29" s="55">
        <v>7.8644888082274704E-3</v>
      </c>
      <c r="E29" s="55">
        <v>1.02843315184513E-2</v>
      </c>
      <c r="F29" s="55">
        <v>1.20992135511192E-2</v>
      </c>
      <c r="G29" s="55">
        <v>1.9358741681790699E-2</v>
      </c>
      <c r="H29" s="55">
        <v>2.41984271022384E-2</v>
      </c>
      <c r="I29" s="55">
        <v>2.8433151845130102E-2</v>
      </c>
      <c r="J29" s="55">
        <v>5.3236539624924403E-2</v>
      </c>
      <c r="K29" s="55">
        <v>7.1990320629159096E-2</v>
      </c>
      <c r="L29" s="55">
        <v>0.162129461584997</v>
      </c>
      <c r="M29" s="55">
        <v>0.21052631578947401</v>
      </c>
      <c r="N29" s="55">
        <v>0.28191167574107701</v>
      </c>
      <c r="O29" s="55">
        <v>1</v>
      </c>
    </row>
    <row r="31" spans="1:15" x14ac:dyDescent="0.2">
      <c r="A31" s="58" t="s">
        <v>36</v>
      </c>
    </row>
    <row r="32" spans="1:15" x14ac:dyDescent="0.2">
      <c r="A32" s="58" t="s">
        <v>30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B7454-B4F9-424D-966A-646BB09DD187}"/>
</file>

<file path=customXml/itemProps2.xml><?xml version="1.0" encoding="utf-8"?>
<ds:datastoreItem xmlns:ds="http://schemas.openxmlformats.org/officeDocument/2006/customXml" ds:itemID="{4BC70F3D-928B-4709-85A9-6F5DCA95FB6D}"/>
</file>

<file path=customXml/itemProps3.xml><?xml version="1.0" encoding="utf-8"?>
<ds:datastoreItem xmlns:ds="http://schemas.openxmlformats.org/officeDocument/2006/customXml" ds:itemID="{6D91C0CC-9E2A-4748-AA56-BEAC63910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2021-10-05T12:49:52Z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